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70" windowWidth="19395" windowHeight="10815"/>
  </bookViews>
  <sheets>
    <sheet name="Script" sheetId="1" r:id="rId1"/>
    <sheet name="Table" sheetId="2" state="veryHidden" r:id="rId2"/>
  </sheets>
  <definedNames>
    <definedName name="_xlnm.Print_Area" localSheetId="0">Script!$A$1:$D$24</definedName>
  </definedNames>
  <calcPr calcId="145621"/>
</workbook>
</file>

<file path=xl/calcChain.xml><?xml version="1.0" encoding="utf-8"?>
<calcChain xmlns="http://schemas.openxmlformats.org/spreadsheetml/2006/main">
  <c r="G9" i="2" l="1"/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D7" i="1"/>
  <c r="C7" i="1"/>
  <c r="D6" i="1"/>
  <c r="D5" i="1"/>
  <c r="C5" i="1"/>
  <c r="C6" i="1"/>
</calcChain>
</file>

<file path=xl/sharedStrings.xml><?xml version="1.0" encoding="utf-8"?>
<sst xmlns="http://schemas.openxmlformats.org/spreadsheetml/2006/main" count="148" uniqueCount="118">
  <si>
    <t>Base Type</t>
  </si>
  <si>
    <t>Tyres</t>
  </si>
  <si>
    <t>Charger</t>
  </si>
  <si>
    <t>Powered Seating</t>
  </si>
  <si>
    <t>iLevel</t>
  </si>
  <si>
    <t>Recline</t>
  </si>
  <si>
    <t>Controller Type</t>
  </si>
  <si>
    <t>Controller Mount</t>
  </si>
  <si>
    <t>Legrest Type</t>
  </si>
  <si>
    <t>Stump Support</t>
  </si>
  <si>
    <t>Footplate Type</t>
  </si>
  <si>
    <t>Heel Loops</t>
  </si>
  <si>
    <t>Armrest Type</t>
  </si>
  <si>
    <t>Armpad Type</t>
  </si>
  <si>
    <t>Headrest</t>
  </si>
  <si>
    <t>Hip Belt Type</t>
  </si>
  <si>
    <t>Pneumatic</t>
  </si>
  <si>
    <t>Solid</t>
  </si>
  <si>
    <t>Included</t>
  </si>
  <si>
    <t>Qty</t>
  </si>
  <si>
    <t>Yes</t>
  </si>
  <si>
    <t>HCBPX2408M</t>
  </si>
  <si>
    <t>No</t>
  </si>
  <si>
    <t>No Code Required</t>
  </si>
  <si>
    <t>Non-Tilt</t>
  </si>
  <si>
    <t>Tilt</t>
  </si>
  <si>
    <t>Reac Lift &amp; Tilt</t>
  </si>
  <si>
    <t>Non-Tilt &amp; Elevate</t>
  </si>
  <si>
    <t>PKNONTILT</t>
  </si>
  <si>
    <t>PKTILT</t>
  </si>
  <si>
    <t>PKREAC</t>
  </si>
  <si>
    <t>PKELEV</t>
  </si>
  <si>
    <t>PKILEVEL2.0</t>
  </si>
  <si>
    <t>PKREC</t>
  </si>
  <si>
    <t>Fixed Inline</t>
  </si>
  <si>
    <t>Swingaway RHS</t>
  </si>
  <si>
    <t>Swingaway LHS</t>
  </si>
  <si>
    <t>PRIDEFRMASMB10617</t>
  </si>
  <si>
    <t>PRIDEACC142524</t>
  </si>
  <si>
    <t>PRIDEACC142525</t>
  </si>
  <si>
    <t>Centre Mount</t>
  </si>
  <si>
    <t>Powered Centre Mount</t>
  </si>
  <si>
    <t>70 Degree Swingaway</t>
  </si>
  <si>
    <t>Powered 70 Degree Swingaway</t>
  </si>
  <si>
    <t>60 to 90 Degree Swingaway</t>
  </si>
  <si>
    <t>Manual Elevating</t>
  </si>
  <si>
    <t>Paediatric Swingaway</t>
  </si>
  <si>
    <t>PGLEGMANEL</t>
  </si>
  <si>
    <t>PKLEGSA6090TB3</t>
  </si>
  <si>
    <t>PKLEGSA70TB3</t>
  </si>
  <si>
    <t>PKLEGTB3CM</t>
  </si>
  <si>
    <t>PKLEGTB3CMP1624</t>
  </si>
  <si>
    <t>PKLEGSAP70TB3</t>
  </si>
  <si>
    <t>PKLEGPAED4X6TB3</t>
  </si>
  <si>
    <t>None</t>
  </si>
  <si>
    <t>Left</t>
  </si>
  <si>
    <t>Right</t>
  </si>
  <si>
    <t>Both</t>
  </si>
  <si>
    <t>PKSTUMPSLTB2</t>
  </si>
  <si>
    <t>PKSTUMPSRTB2</t>
  </si>
  <si>
    <t>PKSTUMPSLTB2 &amp; PKSTUMPSRTB2</t>
  </si>
  <si>
    <t>Script Form Translation</t>
  </si>
  <si>
    <t>Standard Fixed Footplates</t>
  </si>
  <si>
    <t>Angle Adjustable (for Swingaway Legrests)</t>
  </si>
  <si>
    <t>Angle Adjustable (for Centre Mount)</t>
  </si>
  <si>
    <t>PKLLSTD</t>
  </si>
  <si>
    <t>PKLLAA</t>
  </si>
  <si>
    <t>PKLLCM</t>
  </si>
  <si>
    <t>PRIDEFRMASMB7454</t>
  </si>
  <si>
    <t>Flip Up Armrests (no downpost)</t>
  </si>
  <si>
    <t>Recline Armrests</t>
  </si>
  <si>
    <t>Heavy Duty Armrests</t>
  </si>
  <si>
    <t>Paediatric Armrests</t>
  </si>
  <si>
    <t>2 Post Flip Back Armrests</t>
  </si>
  <si>
    <t>Quick Height Adjustable Drop In Armrests</t>
  </si>
  <si>
    <t>PKARMQA</t>
  </si>
  <si>
    <t>PKARM2POST</t>
  </si>
  <si>
    <t>PKARMFB</t>
  </si>
  <si>
    <t>PKARMPRECTB3</t>
  </si>
  <si>
    <t>PKARMHD</t>
  </si>
  <si>
    <t>PKARMPAED</t>
  </si>
  <si>
    <t>Standard Desk</t>
  </si>
  <si>
    <t>Standard Full</t>
  </si>
  <si>
    <t>Gel Desk</t>
  </si>
  <si>
    <t>Gel Full</t>
  </si>
  <si>
    <t>Channel Desk</t>
  </si>
  <si>
    <t>Channel Full</t>
  </si>
  <si>
    <t>GO310G</t>
  </si>
  <si>
    <t>GO314G</t>
  </si>
  <si>
    <t>PRIDESETLRAM1115</t>
  </si>
  <si>
    <t>PRIDESETLRAM1116</t>
  </si>
  <si>
    <t>Recline Armpads</t>
  </si>
  <si>
    <t>OB436A2=2-7</t>
  </si>
  <si>
    <t>OB436A2=1-7</t>
  </si>
  <si>
    <t>PRIDEDGN142014 &amp; PRIDEDGN142104</t>
  </si>
  <si>
    <t>Ottobock Small with Multi-Axis</t>
  </si>
  <si>
    <t>Ottobock Large with Multi-Axis</t>
  </si>
  <si>
    <t>OB430H2=3-7 &amp; OB476L52=SK015</t>
  </si>
  <si>
    <t>OB430H2=1-7 &amp; OB476L52=SK015</t>
  </si>
  <si>
    <t>SPCP250 &amp; SPHMO475-1</t>
  </si>
  <si>
    <t>SPCP150 &amp; SPHMO475-1</t>
  </si>
  <si>
    <t>Stealth 10in Headrest &amp; Mount</t>
  </si>
  <si>
    <t>Stealth 14in Headrest &amp; Mount</t>
  </si>
  <si>
    <t>Standard Belt</t>
  </si>
  <si>
    <t>2 Pt Belt</t>
  </si>
  <si>
    <t>4 Pt Belt</t>
  </si>
  <si>
    <t>Code</t>
  </si>
  <si>
    <t>Selection</t>
  </si>
  <si>
    <t>QL3 Hand Controller</t>
  </si>
  <si>
    <t>PKBASEEDGEHD</t>
  </si>
  <si>
    <t>PRIDETIR8110026</t>
  </si>
  <si>
    <t>EB41210180</t>
  </si>
  <si>
    <t>EB41210210</t>
  </si>
  <si>
    <t>EdgeHD</t>
  </si>
  <si>
    <t>Script Companion Guide</t>
  </si>
  <si>
    <t>For assistance with this Script Companion Guide please contact our customer service team on 0800 31 61 81</t>
  </si>
  <si>
    <t>helpis@alliedmedical.co.nz</t>
  </si>
  <si>
    <t>www.alliedmedical.co.nz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</si>
</sst>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Microsoft Sans Serif"/>
      <family val="2"/>
    </font>
    <font>
      <sz val="11"/>
      <color theme="1"/>
      <name val="Museo Sans 300"/>
      <family val="3"/>
    </font>
    <font>
      <u/>
      <sz val="11"/>
      <color theme="10"/>
      <name val="Microsoft Sans Serif"/>
      <family val="2"/>
    </font>
    <font>
      <sz val="16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2" xfId="0" applyFont="1" applyBorder="1"/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2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725487</xdr:colOff>
      <xdr:row>0</xdr:row>
      <xdr:rowOff>115887</xdr:rowOff>
    </xdr:from>
    <xdr:to>
      <xdr:col>1</xdr:col>
      <xdr:colOff>1773237</xdr:colOff>
      <xdr:row>0</xdr:row>
      <xdr:rowOff>449262</xdr:rowOff>
    </xdr:to>
    <xdr:pic>
      <xdr:nvPicPr>
        <xdr:cNvPr id="2" name="Picture 1" descr="Quantum Reh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87" y="115887"/>
          <a:ext cx="24765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2593975</xdr:colOff>
      <xdr:row>0</xdr:row>
      <xdr:rowOff>44450</xdr:rowOff>
    </xdr:from>
    <xdr:to>
      <xdr:col>2</xdr:col>
      <xdr:colOff>2847975</xdr:colOff>
      <xdr:row>1</xdr:row>
      <xdr:rowOff>74612</xdr:rowOff>
    </xdr:to>
    <xdr:pic>
      <xdr:nvPicPr>
        <xdr:cNvPr id="3" name="Picture 2" descr="Q6 Edge H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725" y="44450"/>
          <a:ext cx="2857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134946</xdr:colOff>
      <xdr:row>0</xdr:row>
      <xdr:rowOff>15876</xdr:rowOff>
    </xdr:from>
    <xdr:to>
      <xdr:col>3</xdr:col>
      <xdr:colOff>696330</xdr:colOff>
      <xdr:row>2</xdr:row>
      <xdr:rowOff>182563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946" y="15876"/>
          <a:ext cx="561384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lpis@alliedmedical.co.nz" TargetMode="External"/><Relationship Id="rId1" Type="http://schemas.openxmlformats.org/officeDocument/2006/relationships/hyperlink" Target="http://www.alliedmedical.co.n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4"/>
  <sheetViews>
    <sheetView tabSelected="1" view="pageBreakPreview" zoomScale="120" zoomScaleNormal="120" zoomScaleSheetLayoutView="120" workbookViewId="0">
      <selection activeCell="G8" sqref="G8"/>
    </sheetView>
  </sheetViews>
  <sheetFormatPr defaultRowHeight="15" x14ac:dyDescent="0.25"/>
  <cols>
    <col min="1" max="1" width="18.75" style="2" customWidth="1"/>
    <col min="2" max="2" width="34.125" style="2" customWidth="1"/>
    <col min="3" max="3" width="38.75" style="2" customWidth="1"/>
    <col min="4" max="4" width="10.625" style="3" customWidth="1"/>
    <col min="5" max="16384" width="9" style="2"/>
  </cols>
  <sheetData>
    <row r="1" spans="1:4" ht="45.75" customHeight="1" x14ac:dyDescent="0.25">
      <c r="A1" s="4"/>
      <c r="B1" s="4"/>
      <c r="C1"/>
    </row>
    <row r="2" spans="1:4" ht="15" customHeight="1" x14ac:dyDescent="0.25">
      <c r="A2" s="10" t="s">
        <v>114</v>
      </c>
      <c r="B2" s="10"/>
      <c r="C2" s="10"/>
    </row>
    <row r="3" spans="1:4" ht="15" customHeight="1" x14ac:dyDescent="0.25">
      <c r="A3" s="10"/>
      <c r="B3" s="10"/>
      <c r="C3" s="10"/>
    </row>
    <row r="4" spans="1:4" x14ac:dyDescent="0.25">
      <c r="A4" s="5"/>
      <c r="B4" s="6" t="s">
        <v>107</v>
      </c>
      <c r="C4" s="6" t="s">
        <v>106</v>
      </c>
      <c r="D4" s="6" t="s">
        <v>19</v>
      </c>
    </row>
    <row r="5" spans="1:4" ht="18.75" customHeight="1" x14ac:dyDescent="0.25">
      <c r="A5" s="7" t="s">
        <v>0</v>
      </c>
      <c r="B5" s="8"/>
      <c r="C5" s="9" t="str">
        <f>IFERROR(VLOOKUP(B5,Table!B4:C4,2,FALSE),"")</f>
        <v/>
      </c>
      <c r="D5" s="9" t="str">
        <f>IFERROR(VLOOKUP(B5,Table!B4:D4,3,FALSE),"")</f>
        <v/>
      </c>
    </row>
    <row r="6" spans="1:4" ht="18.75" customHeight="1" x14ac:dyDescent="0.25">
      <c r="A6" s="7" t="s">
        <v>1</v>
      </c>
      <c r="B6" s="8"/>
      <c r="C6" s="9" t="str">
        <f>IFERROR(VLOOKUP(B6,Table!B5:C6,2,FALSE),"")</f>
        <v/>
      </c>
      <c r="D6" s="9" t="str">
        <f>IFERROR(VLOOKUP(B6,Table!B5:D6,3,FALSE),"")</f>
        <v/>
      </c>
    </row>
    <row r="7" spans="1:4" ht="18.75" customHeight="1" x14ac:dyDescent="0.25">
      <c r="A7" s="7" t="s">
        <v>2</v>
      </c>
      <c r="B7" s="8"/>
      <c r="C7" s="9" t="str">
        <f>IFERROR(VLOOKUP(B7,Table!B7:C8,2,FALSE),"")</f>
        <v/>
      </c>
      <c r="D7" s="9" t="str">
        <f>IFERROR(VLOOKUP(B7,Table!B7:D8,3,FALSE),"")</f>
        <v/>
      </c>
    </row>
    <row r="8" spans="1:4" ht="18.75" customHeight="1" x14ac:dyDescent="0.25">
      <c r="A8" s="7" t="s">
        <v>3</v>
      </c>
      <c r="B8" s="8"/>
      <c r="C8" s="9" t="str">
        <f>IFERROR(VLOOKUP(B8,Table!B9:C12,2,FALSE),"")</f>
        <v/>
      </c>
      <c r="D8" s="9" t="str">
        <f>IFERROR(VLOOKUP(B8,Table!B9:D12,3,FALSE),"")</f>
        <v/>
      </c>
    </row>
    <row r="9" spans="1:4" ht="18.75" customHeight="1" x14ac:dyDescent="0.25">
      <c r="A9" s="7" t="s">
        <v>4</v>
      </c>
      <c r="B9" s="8"/>
      <c r="C9" s="9" t="str">
        <f>IFERROR(VLOOKUP(B9,Table!B13:C14,2,FALSE),"")</f>
        <v/>
      </c>
      <c r="D9" s="9" t="str">
        <f>IFERROR(VLOOKUP(B9,Table!B13:D14,3,FALSE),"")</f>
        <v/>
      </c>
    </row>
    <row r="10" spans="1:4" ht="18.75" customHeight="1" x14ac:dyDescent="0.25">
      <c r="A10" s="7" t="s">
        <v>5</v>
      </c>
      <c r="B10" s="8"/>
      <c r="C10" s="9" t="str">
        <f>IFERROR(VLOOKUP(B10,Table!B15:C16,2,FALSE),"")</f>
        <v/>
      </c>
      <c r="D10" s="9" t="str">
        <f>IFERROR(VLOOKUP(B10,Table!B15:D16,3,FALSE),"")</f>
        <v/>
      </c>
    </row>
    <row r="11" spans="1:4" ht="18.75" customHeight="1" x14ac:dyDescent="0.25">
      <c r="A11" s="7" t="s">
        <v>6</v>
      </c>
      <c r="B11" s="8"/>
      <c r="C11" s="9" t="str">
        <f>IFERROR(VLOOKUP(B11,Table!B17:C17,2,FALSE),"")</f>
        <v/>
      </c>
      <c r="D11" s="9" t="str">
        <f>IFERROR(VLOOKUP(B11,Table!B17:D17,3,FALSE),"")</f>
        <v/>
      </c>
    </row>
    <row r="12" spans="1:4" ht="18.75" customHeight="1" x14ac:dyDescent="0.25">
      <c r="A12" s="7" t="s">
        <v>7</v>
      </c>
      <c r="B12" s="8"/>
      <c r="C12" s="9" t="str">
        <f>IFERROR(VLOOKUP(B12,Table!B18:C20,2,FALSE),"")</f>
        <v/>
      </c>
      <c r="D12" s="9" t="str">
        <f>IFERROR(VLOOKUP(B12,Table!B18:D20,3,FALSE),"")</f>
        <v/>
      </c>
    </row>
    <row r="13" spans="1:4" ht="18.75" customHeight="1" x14ac:dyDescent="0.25">
      <c r="A13" s="7" t="s">
        <v>8</v>
      </c>
      <c r="B13" s="8"/>
      <c r="C13" s="9" t="str">
        <f>IFERROR(VLOOKUP(B13,Table!B21:C27,2,FALSE),"")</f>
        <v/>
      </c>
      <c r="D13" s="9" t="str">
        <f>IFERROR(VLOOKUP(B13,Table!B21:D27,3,FALSE),"")</f>
        <v/>
      </c>
    </row>
    <row r="14" spans="1:4" ht="18.75" customHeight="1" x14ac:dyDescent="0.25">
      <c r="A14" s="7" t="s">
        <v>9</v>
      </c>
      <c r="B14" s="8"/>
      <c r="C14" s="9" t="str">
        <f>IFERROR(VLOOKUP(B14,Table!B28:C31,2,FALSE),"")</f>
        <v/>
      </c>
      <c r="D14" s="9" t="str">
        <f>IFERROR(VLOOKUP(B14,Table!B28:D31,3,FALSE),"")</f>
        <v/>
      </c>
    </row>
    <row r="15" spans="1:4" ht="18.75" customHeight="1" x14ac:dyDescent="0.25">
      <c r="A15" s="7" t="s">
        <v>10</v>
      </c>
      <c r="B15" s="8"/>
      <c r="C15" s="9" t="str">
        <f>IFERROR(VLOOKUP(B15,Table!B32:C34,2,FALSE),"")</f>
        <v/>
      </c>
      <c r="D15" s="9" t="str">
        <f>IFERROR(VLOOKUP(B15,Table!B32:D34,3,FALSE),"")</f>
        <v/>
      </c>
    </row>
    <row r="16" spans="1:4" ht="18.75" customHeight="1" x14ac:dyDescent="0.25">
      <c r="A16" s="7" t="s">
        <v>11</v>
      </c>
      <c r="B16" s="8"/>
      <c r="C16" s="9" t="str">
        <f>IFERROR(VLOOKUP(B16,Table!B35:C36,2,FALSE),"")</f>
        <v/>
      </c>
      <c r="D16" s="9" t="str">
        <f>IFERROR(VLOOKUP(B16,Table!B35:D36,3,FALSE),"")</f>
        <v/>
      </c>
    </row>
    <row r="17" spans="1:4" ht="18.75" customHeight="1" x14ac:dyDescent="0.25">
      <c r="A17" s="7" t="s">
        <v>12</v>
      </c>
      <c r="B17" s="8"/>
      <c r="C17" s="9" t="str">
        <f>IFERROR(VLOOKUP(B17,Table!B37:C43,2,FALSE),"")</f>
        <v/>
      </c>
      <c r="D17" s="9" t="str">
        <f>IFERROR(VLOOKUP(B17,Table!B37:D43,3,FALSE),"")</f>
        <v/>
      </c>
    </row>
    <row r="18" spans="1:4" ht="18.75" customHeight="1" x14ac:dyDescent="0.25">
      <c r="A18" s="7" t="s">
        <v>13</v>
      </c>
      <c r="B18" s="8"/>
      <c r="C18" s="9" t="str">
        <f>IFERROR(VLOOKUP(B18,Table!B44:C50,2,FALSE),"")</f>
        <v/>
      </c>
      <c r="D18" s="9" t="str">
        <f>IFERROR(VLOOKUP(B18,Table!B44:D50,3,FALSE),"")</f>
        <v/>
      </c>
    </row>
    <row r="19" spans="1:4" ht="18.75" customHeight="1" x14ac:dyDescent="0.25">
      <c r="A19" s="7" t="s">
        <v>14</v>
      </c>
      <c r="B19" s="8"/>
      <c r="C19" s="9" t="str">
        <f>IFERROR(VLOOKUP(B19,Table!B51:C54,2,FALSE),"")</f>
        <v/>
      </c>
      <c r="D19" s="9" t="str">
        <f>IFERROR(VLOOKUP(B19,Table!B51:D54,3,FALSE),"")</f>
        <v/>
      </c>
    </row>
    <row r="20" spans="1:4" ht="18.75" customHeight="1" x14ac:dyDescent="0.25">
      <c r="A20" s="11" t="s">
        <v>15</v>
      </c>
      <c r="B20" s="12"/>
      <c r="C20" s="6" t="str">
        <f>IFERROR(VLOOKUP(B20,Table!B55:C57,2,FALSE),"")</f>
        <v/>
      </c>
      <c r="D20" s="6" t="str">
        <f>IFERROR(VLOOKUP(B20,Table!B55:D57,3,FALSE),"")</f>
        <v/>
      </c>
    </row>
    <row r="22" spans="1:4" x14ac:dyDescent="0.25">
      <c r="A22" s="13" t="s">
        <v>115</v>
      </c>
    </row>
    <row r="23" spans="1:4" x14ac:dyDescent="0.25">
      <c r="A23" s="14" t="s">
        <v>116</v>
      </c>
    </row>
    <row r="24" spans="1:4" x14ac:dyDescent="0.25">
      <c r="A24" s="14" t="s">
        <v>117</v>
      </c>
    </row>
  </sheetData>
  <sheetProtection password="D8FA" sheet="1" objects="1" scenarios="1"/>
  <mergeCells count="2">
    <mergeCell ref="A1:B1"/>
    <mergeCell ref="A2:C3"/>
  </mergeCells>
  <hyperlinks>
    <hyperlink ref="A24" r:id="rId1"/>
    <hyperlink ref="A23" r:id="rId2"/>
  </hyperlinks>
  <pageMargins left="0.7" right="0.7" top="0.75" bottom="0.75" header="0.3" footer="0.3"/>
  <pageSetup paperSize="9" scale="78" orientation="portrait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Table!$B$4</xm:f>
          </x14:formula1>
          <xm:sqref>B5</xm:sqref>
        </x14:dataValidation>
        <x14:dataValidation type="list" allowBlank="1" showInputMessage="1" showErrorMessage="1">
          <x14:formula1>
            <xm:f>Table!$B$5:$B$6</xm:f>
          </x14:formula1>
          <xm:sqref>B6</xm:sqref>
        </x14:dataValidation>
        <x14:dataValidation type="list" allowBlank="1" showInputMessage="1" showErrorMessage="1">
          <x14:formula1>
            <xm:f>Table!$B$7:$B$8</xm:f>
          </x14:formula1>
          <xm:sqref>B7</xm:sqref>
        </x14:dataValidation>
        <x14:dataValidation type="list" allowBlank="1" showInputMessage="1" showErrorMessage="1">
          <x14:formula1>
            <xm:f>Table!$B$9:$B$12</xm:f>
          </x14:formula1>
          <xm:sqref>B8</xm:sqref>
        </x14:dataValidation>
        <x14:dataValidation type="list" allowBlank="1" showInputMessage="1" showErrorMessage="1">
          <x14:formula1>
            <xm:f>Table!$B$13:$B$14</xm:f>
          </x14:formula1>
          <xm:sqref>B9</xm:sqref>
        </x14:dataValidation>
        <x14:dataValidation type="list" allowBlank="1" showInputMessage="1" showErrorMessage="1">
          <x14:formula1>
            <xm:f>Table!$B$15:$B$16</xm:f>
          </x14:formula1>
          <xm:sqref>B10</xm:sqref>
        </x14:dataValidation>
        <x14:dataValidation type="list" allowBlank="1" showInputMessage="1" showErrorMessage="1">
          <x14:formula1>
            <xm:f>Table!$B$17</xm:f>
          </x14:formula1>
          <xm:sqref>B11</xm:sqref>
        </x14:dataValidation>
        <x14:dataValidation type="list" allowBlank="1" showInputMessage="1" showErrorMessage="1">
          <x14:formula1>
            <xm:f>Table!$B$18:$B$20</xm:f>
          </x14:formula1>
          <xm:sqref>B12</xm:sqref>
        </x14:dataValidation>
        <x14:dataValidation type="list" allowBlank="1" showInputMessage="1" showErrorMessage="1">
          <x14:formula1>
            <xm:f>Table!$B$21:$B$27</xm:f>
          </x14:formula1>
          <xm:sqref>B13</xm:sqref>
        </x14:dataValidation>
        <x14:dataValidation type="list" allowBlank="1" showInputMessage="1" showErrorMessage="1">
          <x14:formula1>
            <xm:f>Table!$B$28:$B$31</xm:f>
          </x14:formula1>
          <xm:sqref>B14</xm:sqref>
        </x14:dataValidation>
        <x14:dataValidation type="list" allowBlank="1" showInputMessage="1" showErrorMessage="1">
          <x14:formula1>
            <xm:f>Table!$B$32:$B$34</xm:f>
          </x14:formula1>
          <xm:sqref>B15</xm:sqref>
        </x14:dataValidation>
        <x14:dataValidation type="list" allowBlank="1" showInputMessage="1" showErrorMessage="1">
          <x14:formula1>
            <xm:f>Table!$B$35:$B$36</xm:f>
          </x14:formula1>
          <xm:sqref>B16</xm:sqref>
        </x14:dataValidation>
        <x14:dataValidation type="list" allowBlank="1" showInputMessage="1" showErrorMessage="1">
          <x14:formula1>
            <xm:f>Table!$B$37:$B$43</xm:f>
          </x14:formula1>
          <xm:sqref>B17</xm:sqref>
        </x14:dataValidation>
        <x14:dataValidation type="list" allowBlank="1" showInputMessage="1" showErrorMessage="1">
          <x14:formula1>
            <xm:f>Table!$B$44:$B$50</xm:f>
          </x14:formula1>
          <xm:sqref>B18</xm:sqref>
        </x14:dataValidation>
        <x14:dataValidation type="list" allowBlank="1" showInputMessage="1" showErrorMessage="1">
          <x14:formula1>
            <xm:f>Table!$B$51:$B$54</xm:f>
          </x14:formula1>
          <xm:sqref>B19</xm:sqref>
        </x14:dataValidation>
        <x14:dataValidation type="list" allowBlank="1" showInputMessage="1" showErrorMessage="1">
          <x14:formula1>
            <xm:f>Table!$B$55:$B$57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7"/>
  <sheetViews>
    <sheetView workbookViewId="0">
      <selection activeCell="F4" sqref="F4"/>
    </sheetView>
  </sheetViews>
  <sheetFormatPr defaultRowHeight="14.25" x14ac:dyDescent="0.2"/>
  <cols>
    <col min="1" max="1" width="15" bestFit="1" customWidth="1"/>
    <col min="2" max="2" width="36.375" bestFit="1" customWidth="1"/>
    <col min="3" max="3" width="35.625" bestFit="1" customWidth="1"/>
  </cols>
  <sheetData>
    <row r="1" spans="1:7" x14ac:dyDescent="0.2">
      <c r="A1" t="s">
        <v>61</v>
      </c>
    </row>
    <row r="4" spans="1:7" x14ac:dyDescent="0.2">
      <c r="A4" t="s">
        <v>0</v>
      </c>
      <c r="B4" t="s">
        <v>113</v>
      </c>
      <c r="C4" t="s">
        <v>109</v>
      </c>
      <c r="D4">
        <v>1</v>
      </c>
    </row>
    <row r="5" spans="1:7" x14ac:dyDescent="0.2">
      <c r="A5" t="s">
        <v>1</v>
      </c>
      <c r="B5" t="s">
        <v>16</v>
      </c>
      <c r="C5" t="s">
        <v>110</v>
      </c>
      <c r="D5">
        <v>2</v>
      </c>
      <c r="E5" s="1"/>
    </row>
    <row r="6" spans="1:7" x14ac:dyDescent="0.2">
      <c r="B6" t="s">
        <v>17</v>
      </c>
      <c r="C6" t="s">
        <v>18</v>
      </c>
      <c r="D6">
        <v>0</v>
      </c>
      <c r="E6" s="1"/>
    </row>
    <row r="7" spans="1:7" x14ac:dyDescent="0.2">
      <c r="A7" t="s">
        <v>2</v>
      </c>
      <c r="B7" t="s">
        <v>20</v>
      </c>
      <c r="C7" t="s">
        <v>21</v>
      </c>
      <c r="D7">
        <v>1</v>
      </c>
    </row>
    <row r="8" spans="1:7" x14ac:dyDescent="0.2">
      <c r="B8" t="s">
        <v>22</v>
      </c>
      <c r="C8" t="s">
        <v>23</v>
      </c>
      <c r="D8">
        <v>0</v>
      </c>
    </row>
    <row r="9" spans="1:7" x14ac:dyDescent="0.2">
      <c r="A9" t="s">
        <v>3</v>
      </c>
      <c r="B9" t="s">
        <v>24</v>
      </c>
      <c r="C9" t="s">
        <v>28</v>
      </c>
      <c r="D9">
        <v>1</v>
      </c>
      <c r="G9" t="str">
        <f>INDEX(C4:C14,MATCH("tilt",B4:B14,0))</f>
        <v>PKTILT</v>
      </c>
    </row>
    <row r="10" spans="1:7" x14ac:dyDescent="0.2">
      <c r="B10" t="s">
        <v>25</v>
      </c>
      <c r="C10" t="s">
        <v>29</v>
      </c>
      <c r="D10">
        <v>1</v>
      </c>
    </row>
    <row r="11" spans="1:7" x14ac:dyDescent="0.2">
      <c r="B11" t="s">
        <v>26</v>
      </c>
      <c r="C11" t="s">
        <v>30</v>
      </c>
      <c r="D11">
        <v>1</v>
      </c>
    </row>
    <row r="12" spans="1:7" x14ac:dyDescent="0.2">
      <c r="B12" t="s">
        <v>27</v>
      </c>
      <c r="C12" t="s">
        <v>31</v>
      </c>
      <c r="D12">
        <v>1</v>
      </c>
    </row>
    <row r="13" spans="1:7" x14ac:dyDescent="0.2">
      <c r="A13" t="s">
        <v>4</v>
      </c>
      <c r="B13" t="s">
        <v>20</v>
      </c>
      <c r="C13" t="s">
        <v>32</v>
      </c>
      <c r="D13">
        <v>1</v>
      </c>
    </row>
    <row r="14" spans="1:7" x14ac:dyDescent="0.2">
      <c r="B14" t="s">
        <v>22</v>
      </c>
      <c r="C14" t="s">
        <v>23</v>
      </c>
      <c r="D14">
        <v>0</v>
      </c>
    </row>
    <row r="15" spans="1:7" x14ac:dyDescent="0.2">
      <c r="A15" t="s">
        <v>5</v>
      </c>
      <c r="B15" t="s">
        <v>20</v>
      </c>
      <c r="C15" t="s">
        <v>33</v>
      </c>
      <c r="D15">
        <v>1</v>
      </c>
    </row>
    <row r="16" spans="1:7" x14ac:dyDescent="0.2">
      <c r="B16" t="s">
        <v>22</v>
      </c>
      <c r="C16" t="s">
        <v>23</v>
      </c>
      <c r="D16">
        <v>0</v>
      </c>
    </row>
    <row r="17" spans="1:5" x14ac:dyDescent="0.2">
      <c r="A17" t="s">
        <v>6</v>
      </c>
      <c r="B17" t="s">
        <v>108</v>
      </c>
      <c r="C17" t="s">
        <v>18</v>
      </c>
      <c r="D17">
        <v>0</v>
      </c>
      <c r="E17" s="1"/>
    </row>
    <row r="18" spans="1:5" x14ac:dyDescent="0.2">
      <c r="A18" t="s">
        <v>7</v>
      </c>
      <c r="B18" t="s">
        <v>34</v>
      </c>
      <c r="C18" t="s">
        <v>37</v>
      </c>
      <c r="D18">
        <v>1</v>
      </c>
    </row>
    <row r="19" spans="1:5" x14ac:dyDescent="0.2">
      <c r="B19" t="s">
        <v>35</v>
      </c>
      <c r="C19" t="s">
        <v>39</v>
      </c>
      <c r="D19">
        <v>1</v>
      </c>
    </row>
    <row r="20" spans="1:5" x14ac:dyDescent="0.2">
      <c r="B20" t="s">
        <v>36</v>
      </c>
      <c r="C20" t="s">
        <v>38</v>
      </c>
      <c r="D20">
        <v>1</v>
      </c>
    </row>
    <row r="21" spans="1:5" x14ac:dyDescent="0.2">
      <c r="A21" t="s">
        <v>8</v>
      </c>
      <c r="B21" t="s">
        <v>40</v>
      </c>
      <c r="C21" t="s">
        <v>50</v>
      </c>
      <c r="D21">
        <v>1</v>
      </c>
    </row>
    <row r="22" spans="1:5" x14ac:dyDescent="0.2">
      <c r="B22" t="s">
        <v>41</v>
      </c>
      <c r="C22" t="s">
        <v>51</v>
      </c>
      <c r="D22">
        <v>1</v>
      </c>
    </row>
    <row r="23" spans="1:5" x14ac:dyDescent="0.2">
      <c r="B23" t="s">
        <v>42</v>
      </c>
      <c r="C23" t="s">
        <v>49</v>
      </c>
      <c r="D23">
        <v>1</v>
      </c>
    </row>
    <row r="24" spans="1:5" x14ac:dyDescent="0.2">
      <c r="B24" t="s">
        <v>43</v>
      </c>
      <c r="C24" t="s">
        <v>52</v>
      </c>
      <c r="D24">
        <v>1</v>
      </c>
    </row>
    <row r="25" spans="1:5" x14ac:dyDescent="0.2">
      <c r="B25" t="s">
        <v>44</v>
      </c>
      <c r="C25" t="s">
        <v>48</v>
      </c>
      <c r="D25">
        <v>1</v>
      </c>
    </row>
    <row r="26" spans="1:5" x14ac:dyDescent="0.2">
      <c r="B26" t="s">
        <v>45</v>
      </c>
      <c r="C26" t="s">
        <v>47</v>
      </c>
      <c r="D26">
        <v>1</v>
      </c>
    </row>
    <row r="27" spans="1:5" x14ac:dyDescent="0.2">
      <c r="B27" t="s">
        <v>46</v>
      </c>
      <c r="C27" t="s">
        <v>53</v>
      </c>
      <c r="D27">
        <v>1</v>
      </c>
    </row>
    <row r="28" spans="1:5" x14ac:dyDescent="0.2">
      <c r="A28" t="s">
        <v>9</v>
      </c>
      <c r="B28" t="s">
        <v>54</v>
      </c>
      <c r="C28" t="s">
        <v>23</v>
      </c>
      <c r="D28">
        <v>0</v>
      </c>
    </row>
    <row r="29" spans="1:5" x14ac:dyDescent="0.2">
      <c r="B29" t="s">
        <v>55</v>
      </c>
      <c r="C29" t="s">
        <v>58</v>
      </c>
      <c r="D29">
        <v>1</v>
      </c>
    </row>
    <row r="30" spans="1:5" x14ac:dyDescent="0.2">
      <c r="B30" t="s">
        <v>56</v>
      </c>
      <c r="C30" t="s">
        <v>59</v>
      </c>
      <c r="D30">
        <v>1</v>
      </c>
    </row>
    <row r="31" spans="1:5" x14ac:dyDescent="0.2">
      <c r="B31" t="s">
        <v>57</v>
      </c>
      <c r="C31" t="s">
        <v>60</v>
      </c>
      <c r="D31">
        <v>1</v>
      </c>
    </row>
    <row r="32" spans="1:5" x14ac:dyDescent="0.2">
      <c r="A32" t="s">
        <v>10</v>
      </c>
      <c r="B32" t="s">
        <v>62</v>
      </c>
      <c r="C32" t="s">
        <v>65</v>
      </c>
      <c r="D32">
        <v>1</v>
      </c>
    </row>
    <row r="33" spans="1:4" x14ac:dyDescent="0.2">
      <c r="B33" t="s">
        <v>63</v>
      </c>
      <c r="C33" t="s">
        <v>66</v>
      </c>
      <c r="D33">
        <v>1</v>
      </c>
    </row>
    <row r="34" spans="1:4" x14ac:dyDescent="0.2">
      <c r="B34" t="s">
        <v>64</v>
      </c>
      <c r="C34" t="s">
        <v>67</v>
      </c>
      <c r="D34">
        <v>1</v>
      </c>
    </row>
    <row r="35" spans="1:4" x14ac:dyDescent="0.2">
      <c r="A35" t="s">
        <v>11</v>
      </c>
      <c r="B35" t="s">
        <v>20</v>
      </c>
      <c r="C35" t="s">
        <v>68</v>
      </c>
      <c r="D35">
        <v>2</v>
      </c>
    </row>
    <row r="36" spans="1:4" x14ac:dyDescent="0.2">
      <c r="B36" t="s">
        <v>22</v>
      </c>
      <c r="C36" t="s">
        <v>23</v>
      </c>
      <c r="D36">
        <v>0</v>
      </c>
    </row>
    <row r="37" spans="1:4" x14ac:dyDescent="0.2">
      <c r="A37" t="s">
        <v>12</v>
      </c>
      <c r="B37" t="s">
        <v>74</v>
      </c>
      <c r="C37" t="s">
        <v>75</v>
      </c>
      <c r="D37">
        <v>1</v>
      </c>
    </row>
    <row r="38" spans="1:4" x14ac:dyDescent="0.2">
      <c r="B38" t="s">
        <v>73</v>
      </c>
      <c r="C38" t="s">
        <v>76</v>
      </c>
      <c r="D38">
        <v>1</v>
      </c>
    </row>
    <row r="39" spans="1:4" x14ac:dyDescent="0.2">
      <c r="B39" t="s">
        <v>69</v>
      </c>
      <c r="C39" t="s">
        <v>77</v>
      </c>
      <c r="D39">
        <v>1</v>
      </c>
    </row>
    <row r="40" spans="1:4" x14ac:dyDescent="0.2">
      <c r="B40" t="s">
        <v>70</v>
      </c>
      <c r="C40" t="s">
        <v>78</v>
      </c>
      <c r="D40">
        <v>1</v>
      </c>
    </row>
    <row r="41" spans="1:4" x14ac:dyDescent="0.2">
      <c r="B41" t="s">
        <v>71</v>
      </c>
      <c r="C41" t="s">
        <v>79</v>
      </c>
      <c r="D41">
        <v>1</v>
      </c>
    </row>
    <row r="42" spans="1:4" x14ac:dyDescent="0.2">
      <c r="B42" t="s">
        <v>72</v>
      </c>
      <c r="C42" t="s">
        <v>80</v>
      </c>
      <c r="D42">
        <v>1</v>
      </c>
    </row>
    <row r="43" spans="1:4" x14ac:dyDescent="0.2">
      <c r="B43" t="s">
        <v>54</v>
      </c>
      <c r="C43" t="s">
        <v>23</v>
      </c>
      <c r="D43">
        <v>0</v>
      </c>
    </row>
    <row r="44" spans="1:4" x14ac:dyDescent="0.2">
      <c r="A44" t="s">
        <v>13</v>
      </c>
      <c r="B44" t="s">
        <v>81</v>
      </c>
      <c r="C44" t="s">
        <v>89</v>
      </c>
      <c r="D44">
        <v>2</v>
      </c>
    </row>
    <row r="45" spans="1:4" x14ac:dyDescent="0.2">
      <c r="B45" t="s">
        <v>82</v>
      </c>
      <c r="C45" t="s">
        <v>90</v>
      </c>
      <c r="D45">
        <v>2</v>
      </c>
    </row>
    <row r="46" spans="1:4" x14ac:dyDescent="0.2">
      <c r="B46" t="s">
        <v>83</v>
      </c>
      <c r="C46" t="s">
        <v>87</v>
      </c>
      <c r="D46">
        <v>2</v>
      </c>
    </row>
    <row r="47" spans="1:4" x14ac:dyDescent="0.2">
      <c r="B47" t="s">
        <v>84</v>
      </c>
      <c r="C47" t="s">
        <v>88</v>
      </c>
      <c r="D47">
        <v>2</v>
      </c>
    </row>
    <row r="48" spans="1:4" x14ac:dyDescent="0.2">
      <c r="B48" t="s">
        <v>85</v>
      </c>
      <c r="C48" t="s">
        <v>92</v>
      </c>
      <c r="D48">
        <v>2</v>
      </c>
    </row>
    <row r="49" spans="1:5" x14ac:dyDescent="0.2">
      <c r="B49" t="s">
        <v>86</v>
      </c>
      <c r="C49" t="s">
        <v>93</v>
      </c>
      <c r="D49">
        <v>2</v>
      </c>
    </row>
    <row r="50" spans="1:5" x14ac:dyDescent="0.2">
      <c r="B50" t="s">
        <v>91</v>
      </c>
      <c r="C50" t="s">
        <v>94</v>
      </c>
      <c r="D50">
        <v>2</v>
      </c>
    </row>
    <row r="51" spans="1:5" x14ac:dyDescent="0.2">
      <c r="A51" t="s">
        <v>14</v>
      </c>
      <c r="B51" t="s">
        <v>95</v>
      </c>
      <c r="C51" t="s">
        <v>97</v>
      </c>
      <c r="D51">
        <v>1</v>
      </c>
    </row>
    <row r="52" spans="1:5" x14ac:dyDescent="0.2">
      <c r="B52" t="s">
        <v>96</v>
      </c>
      <c r="C52" t="s">
        <v>98</v>
      </c>
      <c r="D52">
        <v>1</v>
      </c>
    </row>
    <row r="53" spans="1:5" x14ac:dyDescent="0.2">
      <c r="B53" t="s">
        <v>101</v>
      </c>
      <c r="C53" t="s">
        <v>99</v>
      </c>
      <c r="D53">
        <v>1</v>
      </c>
    </row>
    <row r="54" spans="1:5" x14ac:dyDescent="0.2">
      <c r="B54" t="s">
        <v>102</v>
      </c>
      <c r="C54" t="s">
        <v>100</v>
      </c>
      <c r="D54">
        <v>1</v>
      </c>
    </row>
    <row r="55" spans="1:5" x14ac:dyDescent="0.2">
      <c r="A55" t="s">
        <v>15</v>
      </c>
      <c r="B55" t="s">
        <v>103</v>
      </c>
      <c r="C55" t="s">
        <v>18</v>
      </c>
      <c r="D55">
        <v>0</v>
      </c>
    </row>
    <row r="56" spans="1:5" x14ac:dyDescent="0.2">
      <c r="B56" t="s">
        <v>104</v>
      </c>
      <c r="C56" t="s">
        <v>111</v>
      </c>
      <c r="D56">
        <v>1</v>
      </c>
      <c r="E56" s="1"/>
    </row>
    <row r="57" spans="1:5" x14ac:dyDescent="0.2">
      <c r="B57" t="s">
        <v>105</v>
      </c>
      <c r="C57" t="s">
        <v>112</v>
      </c>
      <c r="D57">
        <v>1</v>
      </c>
      <c r="E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Script</vt:lpstr>
      <vt:lpstr>Script!Print_Area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craigw</dc:creator>
  <cp:lastModifiedBy>Lee Saxby</cp:lastModifiedBy>
  <dcterms:created xsi:type="dcterms:W3CDTF">2018-09-25T21:07:51Z</dcterms:created>
  <dcterms:modified xsi:type="dcterms:W3CDTF">2019-05-26T20:14:15Z</dcterms:modified>
</cp:coreProperties>
</file>